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AFICO" sheetId="1" r:id="rId1"/>
    <sheet name="casut" sheetId="2" r:id="rId2"/>
    <sheet name="casut1" sheetId="3" r:id="rId3"/>
  </sheets>
  <definedNames>
    <definedName name="_xlnm.Print_Area" localSheetId="1">'casut'!$A$1:$L$44</definedName>
    <definedName name="Excel_BuiltIn_Print_Area">'casut'!$B$1:$L$44</definedName>
  </definedNames>
  <calcPr fullCalcOnLoad="1"/>
</workbook>
</file>

<file path=xl/sharedStrings.xml><?xml version="1.0" encoding="utf-8"?>
<sst xmlns="http://schemas.openxmlformats.org/spreadsheetml/2006/main" count="98" uniqueCount="57">
  <si>
    <t>Società  Ciclistica  Fontanafredda</t>
  </si>
  <si>
    <t>15° GIRO DEL FRIULI V.G. - Juniores</t>
  </si>
  <si>
    <t>Gara Nazionale a tappe - cat. Juniores</t>
  </si>
  <si>
    <t>2^ Tappa    Venerdi 2 Giugno – ore 14.00</t>
  </si>
  <si>
    <t>G.P. Comuni di Ovaro e Paularo</t>
  </si>
  <si>
    <t>TABELLA  DI  MARCIA</t>
  </si>
  <si>
    <t>Alt.</t>
  </si>
  <si>
    <t>LOCALITA'</t>
  </si>
  <si>
    <t>Strada</t>
  </si>
  <si>
    <t>Descriz</t>
  </si>
  <si>
    <t>Direz</t>
  </si>
  <si>
    <t>Note</t>
  </si>
  <si>
    <t>Distanze</t>
  </si>
  <si>
    <t>Orari</t>
  </si>
  <si>
    <t>Parziali</t>
  </si>
  <si>
    <t>Percorsi</t>
  </si>
  <si>
    <t>da percor</t>
  </si>
  <si>
    <r>
      <t xml:space="preserve">40 </t>
    </r>
    <r>
      <rPr>
        <b/>
        <sz val="6"/>
        <rFont val="Lucida Sans"/>
        <family val="2"/>
      </rPr>
      <t>Km/h</t>
    </r>
  </si>
  <si>
    <r>
      <t xml:space="preserve">37 </t>
    </r>
    <r>
      <rPr>
        <b/>
        <sz val="6"/>
        <rFont val="Lucida Sans"/>
        <family val="2"/>
      </rPr>
      <t>Km/h</t>
    </r>
  </si>
  <si>
    <t>Ovaro</t>
  </si>
  <si>
    <t>SR 355</t>
  </si>
  <si>
    <t>PARTENZA</t>
  </si>
  <si>
    <t>Ponte Muina</t>
  </si>
  <si>
    <t>Inizio circuito</t>
  </si>
  <si>
    <t>Ponte Villa</t>
  </si>
  <si>
    <t>Esemon di Sopra</t>
  </si>
  <si>
    <t>SP 35</t>
  </si>
  <si>
    <t>Raveo</t>
  </si>
  <si>
    <t>G.P.M. 3</t>
  </si>
  <si>
    <t>SR 465</t>
  </si>
  <si>
    <t>Fine 1 giro</t>
  </si>
  <si>
    <t>Fine 2 giro</t>
  </si>
  <si>
    <t>Fine 3 giro</t>
  </si>
  <si>
    <t>Inizio  rifor</t>
  </si>
  <si>
    <t>Fine 4 giro</t>
  </si>
  <si>
    <t>Villa Santina</t>
  </si>
  <si>
    <t>SR 52</t>
  </si>
  <si>
    <t>T.V.</t>
  </si>
  <si>
    <t>Ponte Invillino</t>
  </si>
  <si>
    <t>SP 72</t>
  </si>
  <si>
    <t>Plan di Sieas</t>
  </si>
  <si>
    <t>G.P.M. 2</t>
  </si>
  <si>
    <t xml:space="preserve">Villa  </t>
  </si>
  <si>
    <t>Chiaulis</t>
  </si>
  <si>
    <t>SP 1</t>
  </si>
  <si>
    <t>Ponte Verzegnis</t>
  </si>
  <si>
    <t>SR 512</t>
  </si>
  <si>
    <t>Tolmezzo</t>
  </si>
  <si>
    <r>
      <t xml:space="preserve">Caneva </t>
    </r>
    <r>
      <rPr>
        <sz val="8"/>
        <rFont val="Arial"/>
        <family val="2"/>
      </rPr>
      <t>di Tolmezzo</t>
    </r>
  </si>
  <si>
    <t>SP 21</t>
  </si>
  <si>
    <t>Fine rifor</t>
  </si>
  <si>
    <t>Zuglio</t>
  </si>
  <si>
    <t>Cedarchis</t>
  </si>
  <si>
    <t>Galleria Lambrugno</t>
  </si>
  <si>
    <t>SP 23</t>
  </si>
  <si>
    <t>Paularo</t>
  </si>
  <si>
    <t>ARRIVO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</si>
</sst>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H:MM"/>
    <numFmt numFmtId="167" formatCode="0.00"/>
    <numFmt numFmtId="168" formatCode="H\.MM\.SS"/>
    <numFmt numFmtId="169" formatCode="HH:MM:SS\ AM/PM"/>
    <numFmt numFmtId="170" formatCode="[HH]:MM:SS.00"/>
  </numFmts>
  <fonts count="26">
    <font>
      <sz val="10"/>
      <name val="Arial"/>
      <family val="2"/>
    </font>
    <font>
      <b/>
      <sz val="9"/>
      <name val="Arial"/>
      <family val="2"/>
    </font>
    <font>
      <sz val="5.25"/>
      <name val="Arial"/>
      <family val="2"/>
    </font>
    <font>
      <sz val="8"/>
      <name val="Arial"/>
      <family val="2"/>
    </font>
    <font>
      <b/>
      <sz val="10.25"/>
      <color indexed="8"/>
      <name val="Arial"/>
      <family val="2"/>
    </font>
    <font>
      <sz val="10.25"/>
      <color indexed="8"/>
      <name val="Arial"/>
      <family val="2"/>
    </font>
    <font>
      <sz val="16"/>
      <name val="Lucida Sans"/>
      <family val="2"/>
    </font>
    <font>
      <b/>
      <i/>
      <sz val="16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4"/>
      <name val="Lucida Sans"/>
      <family val="2"/>
    </font>
    <font>
      <b/>
      <u val="single"/>
      <sz val="12"/>
      <name val="Lucida Sans"/>
      <family val="2"/>
    </font>
    <font>
      <b/>
      <sz val="8"/>
      <name val="Lucida Sans"/>
      <family val="2"/>
    </font>
    <font>
      <b/>
      <sz val="6"/>
      <name val="Lucida Sans"/>
      <family val="2"/>
    </font>
    <font>
      <b/>
      <u val="single"/>
      <sz val="8"/>
      <name val="Lucida Sans"/>
      <family val="2"/>
    </font>
    <font>
      <b/>
      <sz val="7"/>
      <name val="Lucida Sans"/>
      <family val="2"/>
    </font>
    <font>
      <b/>
      <sz val="10"/>
      <name val="Arial"/>
      <family val="2"/>
    </font>
    <font>
      <sz val="8"/>
      <name val="Lucida Sans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7"/>
      <name val="Abadi MT Condensed Light"/>
      <family val="0"/>
    </font>
    <font>
      <sz val="7"/>
      <name val="Abadi MT Condensed Light"/>
      <family val="2"/>
    </font>
    <font>
      <b/>
      <sz val="7"/>
      <name val="Abadi MT Condensed Light"/>
      <family val="0"/>
    </font>
    <font>
      <b/>
      <sz val="9"/>
      <name val="Abadi MT Condensed Ligh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1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6" fillId="0" borderId="1" xfId="0" applyFont="1" applyBorder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9" fillId="0" borderId="1" xfId="0" applyFont="1" applyBorder="1" applyAlignment="1">
      <alignment/>
    </xf>
    <xf numFmtId="164" fontId="3" fillId="0" borderId="0" xfId="0" applyFont="1" applyAlignment="1">
      <alignment/>
    </xf>
    <xf numFmtId="166" fontId="19" fillId="0" borderId="1" xfId="0" applyNumberFormat="1" applyFont="1" applyBorder="1" applyAlignment="1">
      <alignment horizontal="center"/>
    </xf>
    <xf numFmtId="164" fontId="19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20" fillId="0" borderId="1" xfId="0" applyFont="1" applyBorder="1" applyAlignment="1">
      <alignment horizontal="center"/>
    </xf>
    <xf numFmtId="164" fontId="18" fillId="0" borderId="1" xfId="0" applyFont="1" applyBorder="1" applyAlignment="1">
      <alignment/>
    </xf>
    <xf numFmtId="164" fontId="21" fillId="0" borderId="1" xfId="0" applyFont="1" applyBorder="1" applyAlignment="1">
      <alignment horizontal="center"/>
    </xf>
    <xf numFmtId="164" fontId="22" fillId="0" borderId="2" xfId="0" applyFont="1" applyBorder="1" applyAlignment="1">
      <alignment horizontal="center"/>
    </xf>
    <xf numFmtId="164" fontId="22" fillId="0" borderId="2" xfId="0" applyFont="1" applyBorder="1" applyAlignment="1">
      <alignment/>
    </xf>
    <xf numFmtId="164" fontId="23" fillId="0" borderId="2" xfId="0" applyFont="1" applyBorder="1" applyAlignment="1">
      <alignment/>
    </xf>
    <xf numFmtId="165" fontId="22" fillId="0" borderId="2" xfId="0" applyNumberFormat="1" applyFont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25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98"/>
          <c:w val="0.95975"/>
          <c:h val="0.899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casut!$I$14:$I$43</c:f>
              <c:numCache/>
            </c:numRef>
          </c:cat>
          <c:val>
            <c:numRef>
              <c:f>casut!$B$15:$B$44</c:f>
              <c:numCache/>
            </c:numRef>
          </c:val>
        </c:ser>
        <c:axId val="27871047"/>
        <c:axId val="49512832"/>
      </c:areaChart>
      <c:date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2832"/>
        <c:crossesAt val="0"/>
        <c:auto val="0"/>
        <c:noMultiLvlLbl val="0"/>
      </c:dateAx>
      <c:valAx>
        <c:axId val="4951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04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0.67225</cdr:y>
    </cdr:from>
    <cdr:to>
      <cdr:x>0.1435</cdr:x>
      <cdr:y>0.72075</cdr:y>
    </cdr:to>
    <cdr:sp>
      <cdr:nvSpPr>
        <cdr:cNvPr id="1" name="AutoShape 1027"/>
        <cdr:cNvSpPr>
          <a:spLocks/>
        </cdr:cNvSpPr>
      </cdr:nvSpPr>
      <cdr:spPr>
        <a:xfrm>
          <a:off x="571500" y="1952625"/>
          <a:ext cx="1104900" cy="142875"/>
        </a:xfrm>
        <a:prstGeom prst="wedgeRectCallout">
          <a:avLst>
            <a:gd name="adj1" fmla="val -63416"/>
            <a:gd name="adj2" fmla="val 340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Casut "Bar Mexico"
Partenza</a:t>
          </a:r>
        </a:p>
      </cdr:txBody>
    </cdr:sp>
  </cdr:relSizeAnchor>
  <cdr:relSizeAnchor xmlns:cdr="http://schemas.openxmlformats.org/drawingml/2006/chartDrawing">
    <cdr:from>
      <cdr:x>0.877</cdr:x>
      <cdr:y>0.2925</cdr:y>
    </cdr:from>
    <cdr:to>
      <cdr:x>0.92425</cdr:x>
      <cdr:y>0.34025</cdr:y>
    </cdr:to>
    <cdr:sp>
      <cdr:nvSpPr>
        <cdr:cNvPr id="2" name="AutoShape 1028"/>
        <cdr:cNvSpPr>
          <a:spLocks/>
        </cdr:cNvSpPr>
      </cdr:nvSpPr>
      <cdr:spPr>
        <a:xfrm>
          <a:off x="10248900" y="847725"/>
          <a:ext cx="552450" cy="142875"/>
        </a:xfrm>
        <a:prstGeom prst="wedgeRectCallout">
          <a:avLst>
            <a:gd name="adj1" fmla="val 118180"/>
            <a:gd name="adj2" fmla="val 370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Cimolais
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Arrivo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19</xdr:col>
      <xdr:colOff>219075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4775" y="0"/>
        <a:ext cx="11696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14</xdr:row>
      <xdr:rowOff>9525</xdr:rowOff>
    </xdr:from>
    <xdr:to>
      <xdr:col>5</xdr:col>
      <xdr:colOff>142875</xdr:colOff>
      <xdr:row>14</xdr:row>
      <xdr:rowOff>142875</xdr:rowOff>
    </xdr:to>
    <xdr:sp>
      <xdr:nvSpPr>
        <xdr:cNvPr id="1" name="AutoShape 55"/>
        <xdr:cNvSpPr>
          <a:spLocks/>
        </xdr:cNvSpPr>
      </xdr:nvSpPr>
      <xdr:spPr>
        <a:xfrm>
          <a:off x="3238500" y="2838450"/>
          <a:ext cx="66675" cy="13335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161925</xdr:rowOff>
    </xdr:from>
    <xdr:to>
      <xdr:col>5</xdr:col>
      <xdr:colOff>190500</xdr:colOff>
      <xdr:row>18</xdr:row>
      <xdr:rowOff>161925</xdr:rowOff>
    </xdr:to>
    <xdr:sp>
      <xdr:nvSpPr>
        <xdr:cNvPr id="2" name="AutoShape 94"/>
        <xdr:cNvSpPr>
          <a:spLocks/>
        </xdr:cNvSpPr>
      </xdr:nvSpPr>
      <xdr:spPr>
        <a:xfrm>
          <a:off x="3209925" y="3505200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15</xdr:row>
      <xdr:rowOff>0</xdr:rowOff>
    </xdr:from>
    <xdr:to>
      <xdr:col>5</xdr:col>
      <xdr:colOff>200025</xdr:colOff>
      <xdr:row>15</xdr:row>
      <xdr:rowOff>171450</xdr:rowOff>
    </xdr:to>
    <xdr:sp>
      <xdr:nvSpPr>
        <xdr:cNvPr id="3" name="AutoShape 94"/>
        <xdr:cNvSpPr>
          <a:spLocks/>
        </xdr:cNvSpPr>
      </xdr:nvSpPr>
      <xdr:spPr>
        <a:xfrm>
          <a:off x="3219450" y="3000375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9525</xdr:rowOff>
    </xdr:from>
    <xdr:to>
      <xdr:col>5</xdr:col>
      <xdr:colOff>142875</xdr:colOff>
      <xdr:row>16</xdr:row>
      <xdr:rowOff>161925</xdr:rowOff>
    </xdr:to>
    <xdr:sp>
      <xdr:nvSpPr>
        <xdr:cNvPr id="4" name="AutoShape 55"/>
        <xdr:cNvSpPr>
          <a:spLocks/>
        </xdr:cNvSpPr>
      </xdr:nvSpPr>
      <xdr:spPr>
        <a:xfrm>
          <a:off x="3219450" y="318135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28575</xdr:rowOff>
    </xdr:from>
    <xdr:to>
      <xdr:col>5</xdr:col>
      <xdr:colOff>161925</xdr:colOff>
      <xdr:row>13</xdr:row>
      <xdr:rowOff>152400</xdr:rowOff>
    </xdr:to>
    <xdr:sp>
      <xdr:nvSpPr>
        <xdr:cNvPr id="5" name="AutoShape 55"/>
        <xdr:cNvSpPr>
          <a:spLocks/>
        </xdr:cNvSpPr>
      </xdr:nvSpPr>
      <xdr:spPr>
        <a:xfrm>
          <a:off x="3238500" y="2686050"/>
          <a:ext cx="85725" cy="12382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9525</xdr:rowOff>
    </xdr:from>
    <xdr:to>
      <xdr:col>5</xdr:col>
      <xdr:colOff>152400</xdr:colOff>
      <xdr:row>21</xdr:row>
      <xdr:rowOff>161925</xdr:rowOff>
    </xdr:to>
    <xdr:sp>
      <xdr:nvSpPr>
        <xdr:cNvPr id="6" name="AutoShape 55"/>
        <xdr:cNvSpPr>
          <a:spLocks/>
        </xdr:cNvSpPr>
      </xdr:nvSpPr>
      <xdr:spPr>
        <a:xfrm>
          <a:off x="3228975" y="403860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22</xdr:row>
      <xdr:rowOff>161925</xdr:rowOff>
    </xdr:from>
    <xdr:to>
      <xdr:col>5</xdr:col>
      <xdr:colOff>180975</xdr:colOff>
      <xdr:row>23</xdr:row>
      <xdr:rowOff>161925</xdr:rowOff>
    </xdr:to>
    <xdr:sp>
      <xdr:nvSpPr>
        <xdr:cNvPr id="7" name="AutoShape 94"/>
        <xdr:cNvSpPr>
          <a:spLocks/>
        </xdr:cNvSpPr>
      </xdr:nvSpPr>
      <xdr:spPr>
        <a:xfrm>
          <a:off x="3200400" y="4362450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0</xdr:rowOff>
    </xdr:from>
    <xdr:to>
      <xdr:col>5</xdr:col>
      <xdr:colOff>200025</xdr:colOff>
      <xdr:row>19</xdr:row>
      <xdr:rowOff>171450</xdr:rowOff>
    </xdr:to>
    <xdr:sp>
      <xdr:nvSpPr>
        <xdr:cNvPr id="8" name="AutoShape 94"/>
        <xdr:cNvSpPr>
          <a:spLocks/>
        </xdr:cNvSpPr>
      </xdr:nvSpPr>
      <xdr:spPr>
        <a:xfrm>
          <a:off x="3219450" y="3686175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9525</xdr:rowOff>
    </xdr:from>
    <xdr:to>
      <xdr:col>5</xdr:col>
      <xdr:colOff>161925</xdr:colOff>
      <xdr:row>25</xdr:row>
      <xdr:rowOff>161925</xdr:rowOff>
    </xdr:to>
    <xdr:sp>
      <xdr:nvSpPr>
        <xdr:cNvPr id="9" name="AutoShape 55"/>
        <xdr:cNvSpPr>
          <a:spLocks/>
        </xdr:cNvSpPr>
      </xdr:nvSpPr>
      <xdr:spPr>
        <a:xfrm>
          <a:off x="3238500" y="472440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161925</xdr:rowOff>
    </xdr:from>
    <xdr:to>
      <xdr:col>5</xdr:col>
      <xdr:colOff>190500</xdr:colOff>
      <xdr:row>27</xdr:row>
      <xdr:rowOff>161925</xdr:rowOff>
    </xdr:to>
    <xdr:sp>
      <xdr:nvSpPr>
        <xdr:cNvPr id="10" name="AutoShape 94"/>
        <xdr:cNvSpPr>
          <a:spLocks/>
        </xdr:cNvSpPr>
      </xdr:nvSpPr>
      <xdr:spPr>
        <a:xfrm>
          <a:off x="3209925" y="5048250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0</xdr:rowOff>
    </xdr:from>
    <xdr:to>
      <xdr:col>5</xdr:col>
      <xdr:colOff>190500</xdr:colOff>
      <xdr:row>26</xdr:row>
      <xdr:rowOff>171450</xdr:rowOff>
    </xdr:to>
    <xdr:sp>
      <xdr:nvSpPr>
        <xdr:cNvPr id="11" name="AutoShape 94"/>
        <xdr:cNvSpPr>
          <a:spLocks/>
        </xdr:cNvSpPr>
      </xdr:nvSpPr>
      <xdr:spPr>
        <a:xfrm>
          <a:off x="3209925" y="4886325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161925</xdr:rowOff>
    </xdr:from>
    <xdr:to>
      <xdr:col>5</xdr:col>
      <xdr:colOff>142875</xdr:colOff>
      <xdr:row>28</xdr:row>
      <xdr:rowOff>152400</xdr:rowOff>
    </xdr:to>
    <xdr:sp>
      <xdr:nvSpPr>
        <xdr:cNvPr id="12" name="AutoShape 55"/>
        <xdr:cNvSpPr>
          <a:spLocks/>
        </xdr:cNvSpPr>
      </xdr:nvSpPr>
      <xdr:spPr>
        <a:xfrm>
          <a:off x="3219450" y="5219700"/>
          <a:ext cx="85725" cy="16192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32</xdr:row>
      <xdr:rowOff>0</xdr:rowOff>
    </xdr:from>
    <xdr:to>
      <xdr:col>5</xdr:col>
      <xdr:colOff>200025</xdr:colOff>
      <xdr:row>32</xdr:row>
      <xdr:rowOff>161925</xdr:rowOff>
    </xdr:to>
    <xdr:sp>
      <xdr:nvSpPr>
        <xdr:cNvPr id="13" name="AutoShape 94"/>
        <xdr:cNvSpPr>
          <a:spLocks/>
        </xdr:cNvSpPr>
      </xdr:nvSpPr>
      <xdr:spPr>
        <a:xfrm>
          <a:off x="3219450" y="5915025"/>
          <a:ext cx="142875" cy="161925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31</xdr:row>
      <xdr:rowOff>0</xdr:rowOff>
    </xdr:from>
    <xdr:to>
      <xdr:col>5</xdr:col>
      <xdr:colOff>209550</xdr:colOff>
      <xdr:row>31</xdr:row>
      <xdr:rowOff>171450</xdr:rowOff>
    </xdr:to>
    <xdr:sp>
      <xdr:nvSpPr>
        <xdr:cNvPr id="14" name="AutoShape 94"/>
        <xdr:cNvSpPr>
          <a:spLocks/>
        </xdr:cNvSpPr>
      </xdr:nvSpPr>
      <xdr:spPr>
        <a:xfrm>
          <a:off x="3228975" y="5743575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0</xdr:rowOff>
    </xdr:from>
    <xdr:to>
      <xdr:col>5</xdr:col>
      <xdr:colOff>171450</xdr:colOff>
      <xdr:row>33</xdr:row>
      <xdr:rowOff>152400</xdr:rowOff>
    </xdr:to>
    <xdr:sp>
      <xdr:nvSpPr>
        <xdr:cNvPr id="15" name="AutoShape 55"/>
        <xdr:cNvSpPr>
          <a:spLocks/>
        </xdr:cNvSpPr>
      </xdr:nvSpPr>
      <xdr:spPr>
        <a:xfrm>
          <a:off x="3248025" y="6086475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9525</xdr:rowOff>
    </xdr:from>
    <xdr:to>
      <xdr:col>5</xdr:col>
      <xdr:colOff>171450</xdr:colOff>
      <xdr:row>35</xdr:row>
      <xdr:rowOff>161925</xdr:rowOff>
    </xdr:to>
    <xdr:sp>
      <xdr:nvSpPr>
        <xdr:cNvPr id="16" name="AutoShape 55"/>
        <xdr:cNvSpPr>
          <a:spLocks/>
        </xdr:cNvSpPr>
      </xdr:nvSpPr>
      <xdr:spPr>
        <a:xfrm>
          <a:off x="3248025" y="643890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38</xdr:row>
      <xdr:rowOff>0</xdr:rowOff>
    </xdr:from>
    <xdr:to>
      <xdr:col>5</xdr:col>
      <xdr:colOff>171450</xdr:colOff>
      <xdr:row>38</xdr:row>
      <xdr:rowOff>152400</xdr:rowOff>
    </xdr:to>
    <xdr:sp>
      <xdr:nvSpPr>
        <xdr:cNvPr id="17" name="AutoShape 55"/>
        <xdr:cNvSpPr>
          <a:spLocks/>
        </xdr:cNvSpPr>
      </xdr:nvSpPr>
      <xdr:spPr>
        <a:xfrm>
          <a:off x="3248025" y="6943725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9525</xdr:rowOff>
    </xdr:from>
    <xdr:to>
      <xdr:col>5</xdr:col>
      <xdr:colOff>152400</xdr:colOff>
      <xdr:row>40</xdr:row>
      <xdr:rowOff>161925</xdr:rowOff>
    </xdr:to>
    <xdr:sp>
      <xdr:nvSpPr>
        <xdr:cNvPr id="18" name="AutoShape 55"/>
        <xdr:cNvSpPr>
          <a:spLocks/>
        </xdr:cNvSpPr>
      </xdr:nvSpPr>
      <xdr:spPr>
        <a:xfrm>
          <a:off x="3228975" y="729615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41</xdr:row>
      <xdr:rowOff>0</xdr:rowOff>
    </xdr:from>
    <xdr:to>
      <xdr:col>5</xdr:col>
      <xdr:colOff>209550</xdr:colOff>
      <xdr:row>41</xdr:row>
      <xdr:rowOff>171450</xdr:rowOff>
    </xdr:to>
    <xdr:sp>
      <xdr:nvSpPr>
        <xdr:cNvPr id="19" name="AutoShape 94"/>
        <xdr:cNvSpPr>
          <a:spLocks/>
        </xdr:cNvSpPr>
      </xdr:nvSpPr>
      <xdr:spPr>
        <a:xfrm flipH="1">
          <a:off x="3228975" y="7458075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43</xdr:row>
      <xdr:rowOff>0</xdr:rowOff>
    </xdr:from>
    <xdr:to>
      <xdr:col>5</xdr:col>
      <xdr:colOff>171450</xdr:colOff>
      <xdr:row>43</xdr:row>
      <xdr:rowOff>152400</xdr:rowOff>
    </xdr:to>
    <xdr:sp>
      <xdr:nvSpPr>
        <xdr:cNvPr id="20" name="AutoShape 55"/>
        <xdr:cNvSpPr>
          <a:spLocks/>
        </xdr:cNvSpPr>
      </xdr:nvSpPr>
      <xdr:spPr>
        <a:xfrm>
          <a:off x="3248025" y="7800975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161925</xdr:rowOff>
    </xdr:from>
    <xdr:to>
      <xdr:col>5</xdr:col>
      <xdr:colOff>209550</xdr:colOff>
      <xdr:row>39</xdr:row>
      <xdr:rowOff>161925</xdr:rowOff>
    </xdr:to>
    <xdr:sp>
      <xdr:nvSpPr>
        <xdr:cNvPr id="21" name="AutoShape 94"/>
        <xdr:cNvSpPr>
          <a:spLocks/>
        </xdr:cNvSpPr>
      </xdr:nvSpPr>
      <xdr:spPr>
        <a:xfrm>
          <a:off x="3228975" y="7105650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9525</xdr:rowOff>
    </xdr:from>
    <xdr:to>
      <xdr:col>5</xdr:col>
      <xdr:colOff>152400</xdr:colOff>
      <xdr:row>17</xdr:row>
      <xdr:rowOff>161925</xdr:rowOff>
    </xdr:to>
    <xdr:sp>
      <xdr:nvSpPr>
        <xdr:cNvPr id="22" name="AutoShape 55"/>
        <xdr:cNvSpPr>
          <a:spLocks/>
        </xdr:cNvSpPr>
      </xdr:nvSpPr>
      <xdr:spPr>
        <a:xfrm>
          <a:off x="3228975" y="335280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0</xdr:rowOff>
    </xdr:from>
    <xdr:to>
      <xdr:col>5</xdr:col>
      <xdr:colOff>200025</xdr:colOff>
      <xdr:row>22</xdr:row>
      <xdr:rowOff>161925</xdr:rowOff>
    </xdr:to>
    <xdr:sp>
      <xdr:nvSpPr>
        <xdr:cNvPr id="23" name="AutoShape 94"/>
        <xdr:cNvSpPr>
          <a:spLocks/>
        </xdr:cNvSpPr>
      </xdr:nvSpPr>
      <xdr:spPr>
        <a:xfrm>
          <a:off x="3219450" y="4200525"/>
          <a:ext cx="142875" cy="161925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19050</xdr:rowOff>
    </xdr:from>
    <xdr:to>
      <xdr:col>5</xdr:col>
      <xdr:colOff>161925</xdr:colOff>
      <xdr:row>20</xdr:row>
      <xdr:rowOff>171450</xdr:rowOff>
    </xdr:to>
    <xdr:sp>
      <xdr:nvSpPr>
        <xdr:cNvPr id="24" name="AutoShape 55"/>
        <xdr:cNvSpPr>
          <a:spLocks/>
        </xdr:cNvSpPr>
      </xdr:nvSpPr>
      <xdr:spPr>
        <a:xfrm>
          <a:off x="3238500" y="3876675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0</xdr:rowOff>
    </xdr:from>
    <xdr:to>
      <xdr:col>5</xdr:col>
      <xdr:colOff>142875</xdr:colOff>
      <xdr:row>24</xdr:row>
      <xdr:rowOff>152400</xdr:rowOff>
    </xdr:to>
    <xdr:sp>
      <xdr:nvSpPr>
        <xdr:cNvPr id="25" name="AutoShape 55"/>
        <xdr:cNvSpPr>
          <a:spLocks/>
        </xdr:cNvSpPr>
      </xdr:nvSpPr>
      <xdr:spPr>
        <a:xfrm>
          <a:off x="3219450" y="4543425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0</xdr:rowOff>
    </xdr:from>
    <xdr:to>
      <xdr:col>5</xdr:col>
      <xdr:colOff>152400</xdr:colOff>
      <xdr:row>29</xdr:row>
      <xdr:rowOff>152400</xdr:rowOff>
    </xdr:to>
    <xdr:sp>
      <xdr:nvSpPr>
        <xdr:cNvPr id="26" name="AutoShape 55"/>
        <xdr:cNvSpPr>
          <a:spLocks/>
        </xdr:cNvSpPr>
      </xdr:nvSpPr>
      <xdr:spPr>
        <a:xfrm>
          <a:off x="3228975" y="5400675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30</xdr:row>
      <xdr:rowOff>0</xdr:rowOff>
    </xdr:from>
    <xdr:to>
      <xdr:col>5</xdr:col>
      <xdr:colOff>200025</xdr:colOff>
      <xdr:row>30</xdr:row>
      <xdr:rowOff>171450</xdr:rowOff>
    </xdr:to>
    <xdr:sp>
      <xdr:nvSpPr>
        <xdr:cNvPr id="27" name="AutoShape 94"/>
        <xdr:cNvSpPr>
          <a:spLocks/>
        </xdr:cNvSpPr>
      </xdr:nvSpPr>
      <xdr:spPr>
        <a:xfrm>
          <a:off x="3219450" y="5572125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9525</xdr:rowOff>
    </xdr:from>
    <xdr:to>
      <xdr:col>5</xdr:col>
      <xdr:colOff>152400</xdr:colOff>
      <xdr:row>34</xdr:row>
      <xdr:rowOff>161925</xdr:rowOff>
    </xdr:to>
    <xdr:sp>
      <xdr:nvSpPr>
        <xdr:cNvPr id="28" name="AutoShape 55"/>
        <xdr:cNvSpPr>
          <a:spLocks/>
        </xdr:cNvSpPr>
      </xdr:nvSpPr>
      <xdr:spPr>
        <a:xfrm>
          <a:off x="3228975" y="626745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36</xdr:row>
      <xdr:rowOff>9525</xdr:rowOff>
    </xdr:from>
    <xdr:to>
      <xdr:col>5</xdr:col>
      <xdr:colOff>171450</xdr:colOff>
      <xdr:row>36</xdr:row>
      <xdr:rowOff>161925</xdr:rowOff>
    </xdr:to>
    <xdr:sp>
      <xdr:nvSpPr>
        <xdr:cNvPr id="29" name="AutoShape 55"/>
        <xdr:cNvSpPr>
          <a:spLocks/>
        </xdr:cNvSpPr>
      </xdr:nvSpPr>
      <xdr:spPr>
        <a:xfrm>
          <a:off x="3248025" y="6610350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42</xdr:row>
      <xdr:rowOff>0</xdr:rowOff>
    </xdr:from>
    <xdr:to>
      <xdr:col>5</xdr:col>
      <xdr:colOff>152400</xdr:colOff>
      <xdr:row>42</xdr:row>
      <xdr:rowOff>152400</xdr:rowOff>
    </xdr:to>
    <xdr:sp>
      <xdr:nvSpPr>
        <xdr:cNvPr id="30" name="AutoShape 55"/>
        <xdr:cNvSpPr>
          <a:spLocks/>
        </xdr:cNvSpPr>
      </xdr:nvSpPr>
      <xdr:spPr>
        <a:xfrm>
          <a:off x="3228975" y="7629525"/>
          <a:ext cx="85725" cy="152400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161925</xdr:rowOff>
    </xdr:from>
    <xdr:to>
      <xdr:col>5</xdr:col>
      <xdr:colOff>190500</xdr:colOff>
      <xdr:row>37</xdr:row>
      <xdr:rowOff>161925</xdr:rowOff>
    </xdr:to>
    <xdr:sp>
      <xdr:nvSpPr>
        <xdr:cNvPr id="31" name="AutoShape 94"/>
        <xdr:cNvSpPr>
          <a:spLocks/>
        </xdr:cNvSpPr>
      </xdr:nvSpPr>
      <xdr:spPr>
        <a:xfrm flipH="1">
          <a:off x="3209925" y="6762750"/>
          <a:ext cx="142875" cy="171450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1:G21"/>
  <sheetViews>
    <sheetView zoomScale="139" zoomScaleNormal="139" workbookViewId="0" topLeftCell="A1">
      <selection activeCell="J8" sqref="J8"/>
    </sheetView>
  </sheetViews>
  <sheetFormatPr defaultColWidth="9.140625" defaultRowHeight="12.75"/>
  <sheetData>
    <row r="21" ht="12.75">
      <c r="G21" s="1"/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="139" zoomScaleNormal="139" workbookViewId="0" topLeftCell="A1">
      <selection activeCell="I15" sqref="I15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3" width="17.7109375" style="0" customWidth="1"/>
    <col min="4" max="4" width="7.00390625" style="0" customWidth="1"/>
    <col min="5" max="5" width="12.57421875" style="2" customWidth="1"/>
    <col min="6" max="6" width="3.8515625" style="0" customWidth="1"/>
    <col min="7" max="7" width="9.8515625" style="0" customWidth="1"/>
    <col min="8" max="10" width="7.7109375" style="0" customWidth="1"/>
    <col min="11" max="12" width="6.7109375" style="0" customWidth="1"/>
  </cols>
  <sheetData>
    <row r="1" spans="2:12" ht="18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4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8.7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8.7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4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8.75" customHeight="1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2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18.75" customHeight="1">
      <c r="B8" s="5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3.5" customHeight="1">
      <c r="B9" s="9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5.75" customHeight="1">
      <c r="B10" s="10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5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2" s="11" customFormat="1" ht="15.75" customHeight="1">
      <c r="B12" s="12" t="s">
        <v>6</v>
      </c>
      <c r="C12" s="12" t="s">
        <v>7</v>
      </c>
      <c r="D12" s="12" t="s">
        <v>8</v>
      </c>
      <c r="E12" s="12" t="s">
        <v>9</v>
      </c>
      <c r="F12" s="13" t="s">
        <v>10</v>
      </c>
      <c r="G12" s="12" t="s">
        <v>11</v>
      </c>
      <c r="H12" s="14"/>
      <c r="I12" s="12" t="s">
        <v>12</v>
      </c>
      <c r="J12" s="12"/>
      <c r="K12" s="12" t="s">
        <v>13</v>
      </c>
      <c r="L12" s="12"/>
    </row>
    <row r="13" spans="2:12" s="11" customFormat="1" ht="13.5" customHeight="1">
      <c r="B13" s="12"/>
      <c r="C13" s="12"/>
      <c r="D13" s="12"/>
      <c r="E13" s="12"/>
      <c r="F13" s="12"/>
      <c r="G13" s="12"/>
      <c r="H13" s="13" t="s">
        <v>14</v>
      </c>
      <c r="I13" s="13" t="s">
        <v>15</v>
      </c>
      <c r="J13" s="13" t="s">
        <v>16</v>
      </c>
      <c r="K13" s="15" t="s">
        <v>17</v>
      </c>
      <c r="L13" s="15" t="s">
        <v>18</v>
      </c>
    </row>
    <row r="14" spans="2:12" s="11" customFormat="1" ht="13.5" customHeight="1">
      <c r="B14" s="16">
        <v>534</v>
      </c>
      <c r="C14" s="17" t="s">
        <v>19</v>
      </c>
      <c r="D14" s="18" t="s">
        <v>20</v>
      </c>
      <c r="E14" s="19" t="s">
        <v>21</v>
      </c>
      <c r="F14" s="12"/>
      <c r="G14"/>
      <c r="H14" s="20">
        <v>0</v>
      </c>
      <c r="I14" s="20">
        <v>0</v>
      </c>
      <c r="J14" s="20">
        <v>96.6</v>
      </c>
      <c r="K14" s="21">
        <f>casut1!B2</f>
        <v>0.5833333333333334</v>
      </c>
      <c r="L14" s="21">
        <f>casut1!C2</f>
        <v>0.5833333333333334</v>
      </c>
    </row>
    <row r="15" spans="2:12" ht="13.5" customHeight="1">
      <c r="B15" s="16">
        <v>454</v>
      </c>
      <c r="C15" s="22" t="s">
        <v>22</v>
      </c>
      <c r="D15" s="16" t="s">
        <v>20</v>
      </c>
      <c r="E15" s="23"/>
      <c r="F15" s="24"/>
      <c r="G15" s="25" t="s">
        <v>23</v>
      </c>
      <c r="H15" s="20">
        <v>3</v>
      </c>
      <c r="I15" s="20">
        <f aca="true" t="shared" si="0" ref="I15:I44">I14+H15</f>
        <v>3</v>
      </c>
      <c r="J15" s="20">
        <f aca="true" t="shared" si="1" ref="J15:J44">J14-H15</f>
        <v>93.6</v>
      </c>
      <c r="K15" s="26">
        <f>casut1!B3</f>
        <v>0.5864583333333334</v>
      </c>
      <c r="L15" s="26">
        <f>casut1!C3</f>
        <v>0.5867117117117118</v>
      </c>
    </row>
    <row r="16" spans="2:12" ht="13.5" customHeight="1">
      <c r="B16" s="16">
        <v>395</v>
      </c>
      <c r="C16" s="22" t="s">
        <v>24</v>
      </c>
      <c r="D16" s="16" t="s">
        <v>20</v>
      </c>
      <c r="E16" s="27"/>
      <c r="F16" s="24"/>
      <c r="G16" s="28"/>
      <c r="H16" s="20">
        <v>5.5</v>
      </c>
      <c r="I16" s="20">
        <f t="shared" si="0"/>
        <v>8.5</v>
      </c>
      <c r="J16" s="20">
        <f t="shared" si="1"/>
        <v>88.1</v>
      </c>
      <c r="K16" s="26">
        <f>casut1!B4</f>
        <v>0.5921875000000001</v>
      </c>
      <c r="L16" s="26">
        <f>casut1!C4</f>
        <v>0.5929054054054055</v>
      </c>
    </row>
    <row r="17" spans="2:12" ht="13.5" customHeight="1">
      <c r="B17" s="16">
        <v>403</v>
      </c>
      <c r="C17" s="22" t="s">
        <v>25</v>
      </c>
      <c r="D17" s="16" t="s">
        <v>26</v>
      </c>
      <c r="E17" s="27"/>
      <c r="F17" s="24"/>
      <c r="G17" s="22"/>
      <c r="H17" s="20">
        <v>1</v>
      </c>
      <c r="I17" s="20">
        <f t="shared" si="0"/>
        <v>9.5</v>
      </c>
      <c r="J17" s="20">
        <f t="shared" si="1"/>
        <v>87.1</v>
      </c>
      <c r="K17" s="26">
        <f>casut1!B5</f>
        <v>0.5932291666666667</v>
      </c>
      <c r="L17" s="26">
        <f>casut1!C5</f>
        <v>0.5940315315315315</v>
      </c>
    </row>
    <row r="18" spans="2:12" ht="13.5" customHeight="1">
      <c r="B18" s="16">
        <v>500</v>
      </c>
      <c r="C18" s="22" t="s">
        <v>27</v>
      </c>
      <c r="D18" s="16" t="s">
        <v>26</v>
      </c>
      <c r="E18" s="29" t="s">
        <v>28</v>
      </c>
      <c r="F18" s="22"/>
      <c r="G18" s="19"/>
      <c r="H18" s="20">
        <v>3</v>
      </c>
      <c r="I18" s="20">
        <f t="shared" si="0"/>
        <v>12.5</v>
      </c>
      <c r="J18" s="20">
        <f t="shared" si="1"/>
        <v>84.1</v>
      </c>
      <c r="K18" s="26">
        <f>casut1!B6</f>
        <v>0.5963541666666667</v>
      </c>
      <c r="L18" s="26">
        <f>casut1!C6</f>
        <v>0.5974099099099099</v>
      </c>
    </row>
    <row r="19" spans="2:12" ht="13.5" customHeight="1">
      <c r="B19" s="16">
        <v>454</v>
      </c>
      <c r="C19" s="22" t="s">
        <v>22</v>
      </c>
      <c r="D19" s="16" t="s">
        <v>29</v>
      </c>
      <c r="E19" s="27"/>
      <c r="F19" s="24"/>
      <c r="G19" s="27" t="s">
        <v>30</v>
      </c>
      <c r="H19" s="20">
        <v>3.5</v>
      </c>
      <c r="I19" s="20">
        <f t="shared" si="0"/>
        <v>16</v>
      </c>
      <c r="J19" s="20">
        <f t="shared" si="1"/>
        <v>80.6</v>
      </c>
      <c r="K19" s="26">
        <f>casut1!B7</f>
        <v>0.6000000000000001</v>
      </c>
      <c r="L19" s="26">
        <f>casut1!C7</f>
        <v>0.6013513513513514</v>
      </c>
    </row>
    <row r="20" spans="2:12" ht="13.5" customHeight="1">
      <c r="B20" s="16">
        <v>395</v>
      </c>
      <c r="C20" s="22" t="s">
        <v>24</v>
      </c>
      <c r="D20" s="16" t="s">
        <v>20</v>
      </c>
      <c r="E20" s="27"/>
      <c r="F20" s="24"/>
      <c r="G20" s="19"/>
      <c r="H20" s="20">
        <v>5.5</v>
      </c>
      <c r="I20" s="20">
        <f t="shared" si="0"/>
        <v>21.5</v>
      </c>
      <c r="J20" s="20">
        <f t="shared" si="1"/>
        <v>75.1</v>
      </c>
      <c r="K20" s="26">
        <f>casut1!B8</f>
        <v>0.6057291666666667</v>
      </c>
      <c r="L20" s="26">
        <f>casut1!C8</f>
        <v>0.607545045045045</v>
      </c>
    </row>
    <row r="21" spans="2:12" ht="13.5" customHeight="1">
      <c r="B21" s="16">
        <v>403</v>
      </c>
      <c r="C21" s="22" t="s">
        <v>25</v>
      </c>
      <c r="D21" s="16" t="s">
        <v>26</v>
      </c>
      <c r="E21" s="27"/>
      <c r="F21" s="24"/>
      <c r="G21" s="22"/>
      <c r="H21" s="20">
        <v>1</v>
      </c>
      <c r="I21" s="20">
        <f t="shared" si="0"/>
        <v>22.5</v>
      </c>
      <c r="J21" s="20">
        <f t="shared" si="1"/>
        <v>74.1</v>
      </c>
      <c r="K21" s="26">
        <f>casut1!B9</f>
        <v>0.6067708333333334</v>
      </c>
      <c r="L21" s="26">
        <f>casut1!C9</f>
        <v>0.6086711711711712</v>
      </c>
    </row>
    <row r="22" spans="2:12" ht="13.5" customHeight="1">
      <c r="B22" s="16">
        <v>500</v>
      </c>
      <c r="C22" s="22" t="s">
        <v>27</v>
      </c>
      <c r="D22" s="16" t="s">
        <v>26</v>
      </c>
      <c r="E22" s="29" t="s">
        <v>28</v>
      </c>
      <c r="F22" s="24"/>
      <c r="G22" s="28"/>
      <c r="H22" s="20">
        <v>3</v>
      </c>
      <c r="I22" s="20">
        <f t="shared" si="0"/>
        <v>25.5</v>
      </c>
      <c r="J22" s="20">
        <f t="shared" si="1"/>
        <v>71.1</v>
      </c>
      <c r="K22" s="26">
        <f>casut1!B10</f>
        <v>0.6098958333333334</v>
      </c>
      <c r="L22" s="26">
        <f>casut1!C10</f>
        <v>0.6120495495495496</v>
      </c>
    </row>
    <row r="23" spans="2:12" ht="13.5" customHeight="1">
      <c r="B23" s="16">
        <v>454</v>
      </c>
      <c r="C23" s="22" t="s">
        <v>22</v>
      </c>
      <c r="D23" s="16" t="s">
        <v>29</v>
      </c>
      <c r="E23" s="27"/>
      <c r="F23" s="22"/>
      <c r="G23" s="27" t="s">
        <v>31</v>
      </c>
      <c r="H23" s="20">
        <v>3.5</v>
      </c>
      <c r="I23" s="20">
        <f t="shared" si="0"/>
        <v>29</v>
      </c>
      <c r="J23" s="20">
        <f t="shared" si="1"/>
        <v>67.6</v>
      </c>
      <c r="K23" s="26">
        <f>casut1!B11</f>
        <v>0.6135416666666667</v>
      </c>
      <c r="L23" s="26">
        <f>casut1!C11</f>
        <v>0.6159909909909911</v>
      </c>
    </row>
    <row r="24" spans="2:12" ht="13.5" customHeight="1">
      <c r="B24" s="16">
        <v>395</v>
      </c>
      <c r="C24" s="22" t="s">
        <v>24</v>
      </c>
      <c r="D24" s="16" t="s">
        <v>20</v>
      </c>
      <c r="E24" s="27"/>
      <c r="F24" s="24"/>
      <c r="G24" s="19"/>
      <c r="H24" s="20">
        <v>5.5</v>
      </c>
      <c r="I24" s="20">
        <f t="shared" si="0"/>
        <v>34.5</v>
      </c>
      <c r="J24" s="20">
        <f t="shared" si="1"/>
        <v>62.099999999999994</v>
      </c>
      <c r="K24" s="26">
        <f>casut1!B12</f>
        <v>0.6192708333333333</v>
      </c>
      <c r="L24" s="26">
        <f>casut1!C12</f>
        <v>0.6221846846846847</v>
      </c>
    </row>
    <row r="25" spans="2:12" ht="13.5" customHeight="1">
      <c r="B25" s="16">
        <v>403</v>
      </c>
      <c r="C25" s="22" t="s">
        <v>25</v>
      </c>
      <c r="D25" s="16" t="s">
        <v>26</v>
      </c>
      <c r="E25" s="27"/>
      <c r="F25" s="24"/>
      <c r="G25" s="22"/>
      <c r="H25" s="20">
        <v>1</v>
      </c>
      <c r="I25" s="20">
        <f t="shared" si="0"/>
        <v>35.5</v>
      </c>
      <c r="J25" s="20">
        <f t="shared" si="1"/>
        <v>61.099999999999994</v>
      </c>
      <c r="K25" s="26">
        <f>casut1!B13</f>
        <v>0.6203125</v>
      </c>
      <c r="L25" s="26">
        <f>casut1!C13</f>
        <v>0.6233108108108109</v>
      </c>
    </row>
    <row r="26" spans="2:12" ht="13.5" customHeight="1">
      <c r="B26" s="16">
        <v>500</v>
      </c>
      <c r="C26" s="22" t="s">
        <v>27</v>
      </c>
      <c r="D26" s="16" t="s">
        <v>26</v>
      </c>
      <c r="E26" s="29" t="s">
        <v>28</v>
      </c>
      <c r="F26" s="24"/>
      <c r="G26" s="19"/>
      <c r="H26" s="20">
        <v>3</v>
      </c>
      <c r="I26" s="20">
        <f t="shared" si="0"/>
        <v>38.5</v>
      </c>
      <c r="J26" s="20">
        <f t="shared" si="1"/>
        <v>58.099999999999994</v>
      </c>
      <c r="K26" s="26">
        <f>casut1!B14</f>
        <v>0.6234375000000001</v>
      </c>
      <c r="L26" s="26">
        <f>casut1!C14</f>
        <v>0.6266891891891893</v>
      </c>
    </row>
    <row r="27" spans="2:12" ht="13.5" customHeight="1">
      <c r="B27" s="16">
        <v>454</v>
      </c>
      <c r="C27" s="22" t="s">
        <v>22</v>
      </c>
      <c r="D27" s="16" t="s">
        <v>29</v>
      </c>
      <c r="E27" s="27"/>
      <c r="F27" s="24"/>
      <c r="G27" s="27" t="s">
        <v>32</v>
      </c>
      <c r="H27" s="20">
        <v>3.5</v>
      </c>
      <c r="I27" s="20">
        <f t="shared" si="0"/>
        <v>42</v>
      </c>
      <c r="J27" s="20">
        <f t="shared" si="1"/>
        <v>54.599999999999994</v>
      </c>
      <c r="K27" s="26">
        <f>casut1!B15</f>
        <v>0.6270833333333333</v>
      </c>
      <c r="L27" s="26">
        <f>casut1!C15</f>
        <v>0.6306306306306306</v>
      </c>
    </row>
    <row r="28" spans="2:12" ht="13.5" customHeight="1">
      <c r="B28" s="16">
        <v>395</v>
      </c>
      <c r="C28" s="22" t="s">
        <v>24</v>
      </c>
      <c r="D28" s="16" t="s">
        <v>20</v>
      </c>
      <c r="E28" s="27"/>
      <c r="F28" s="22"/>
      <c r="G28" s="19"/>
      <c r="H28" s="20">
        <v>5.5</v>
      </c>
      <c r="I28" s="20">
        <f t="shared" si="0"/>
        <v>47.5</v>
      </c>
      <c r="J28" s="20">
        <f t="shared" si="1"/>
        <v>49.099999999999994</v>
      </c>
      <c r="K28" s="26">
        <f>casut1!B16</f>
        <v>0.6328125</v>
      </c>
      <c r="L28" s="26">
        <f>casut1!C16</f>
        <v>0.6368243243243243</v>
      </c>
    </row>
    <row r="29" spans="2:12" ht="13.5" customHeight="1">
      <c r="B29" s="16">
        <v>403</v>
      </c>
      <c r="C29" s="22" t="s">
        <v>25</v>
      </c>
      <c r="D29" s="16" t="s">
        <v>26</v>
      </c>
      <c r="E29" s="27"/>
      <c r="F29" s="24"/>
      <c r="G29" s="19" t="s">
        <v>33</v>
      </c>
      <c r="H29" s="20">
        <v>1</v>
      </c>
      <c r="I29" s="20">
        <f t="shared" si="0"/>
        <v>48.5</v>
      </c>
      <c r="J29" s="20">
        <f t="shared" si="1"/>
        <v>48.099999999999994</v>
      </c>
      <c r="K29" s="26">
        <f>casut1!B17</f>
        <v>0.6338541666666667</v>
      </c>
      <c r="L29" s="26">
        <f>casut1!C17</f>
        <v>0.6379504504504505</v>
      </c>
    </row>
    <row r="30" spans="2:12" ht="13.5" customHeight="1">
      <c r="B30" s="16">
        <v>500</v>
      </c>
      <c r="C30" s="22" t="s">
        <v>27</v>
      </c>
      <c r="D30" s="16" t="s">
        <v>26</v>
      </c>
      <c r="E30" s="29" t="s">
        <v>28</v>
      </c>
      <c r="F30" s="24"/>
      <c r="G30" s="19"/>
      <c r="H30" s="20">
        <v>3</v>
      </c>
      <c r="I30" s="20">
        <f t="shared" si="0"/>
        <v>51.5</v>
      </c>
      <c r="J30" s="20">
        <f t="shared" si="1"/>
        <v>45.099999999999994</v>
      </c>
      <c r="K30" s="26">
        <f>casut1!B18</f>
        <v>0.6369791666666667</v>
      </c>
      <c r="L30" s="26">
        <f>casut1!C18</f>
        <v>0.6413288288288289</v>
      </c>
    </row>
    <row r="31" spans="2:12" ht="13.5" customHeight="1">
      <c r="B31" s="16">
        <v>454</v>
      </c>
      <c r="C31" s="22" t="s">
        <v>22</v>
      </c>
      <c r="D31" s="16" t="s">
        <v>20</v>
      </c>
      <c r="E31" s="27"/>
      <c r="F31" s="24"/>
      <c r="G31" s="27" t="s">
        <v>34</v>
      </c>
      <c r="H31" s="20">
        <v>3.5</v>
      </c>
      <c r="I31" s="20">
        <f t="shared" si="0"/>
        <v>55</v>
      </c>
      <c r="J31" s="20">
        <f t="shared" si="1"/>
        <v>41.599999999999994</v>
      </c>
      <c r="K31" s="26">
        <f>casut1!B19</f>
        <v>0.640625</v>
      </c>
      <c r="L31" s="26">
        <f>casut1!C19</f>
        <v>0.6452702702702703</v>
      </c>
    </row>
    <row r="32" spans="2:12" ht="13.5" customHeight="1">
      <c r="B32" s="16">
        <v>395</v>
      </c>
      <c r="C32" s="22" t="s">
        <v>24</v>
      </c>
      <c r="D32" s="16" t="s">
        <v>20</v>
      </c>
      <c r="E32" s="27"/>
      <c r="F32" s="24"/>
      <c r="G32" s="19"/>
      <c r="H32" s="20">
        <v>5.5</v>
      </c>
      <c r="I32" s="20">
        <f t="shared" si="0"/>
        <v>60.5</v>
      </c>
      <c r="J32" s="20">
        <f t="shared" si="1"/>
        <v>36.099999999999994</v>
      </c>
      <c r="K32" s="26">
        <f>casut1!B20</f>
        <v>0.6463541666666667</v>
      </c>
      <c r="L32" s="26">
        <f>casut1!C20</f>
        <v>0.651463963963964</v>
      </c>
    </row>
    <row r="33" spans="2:12" ht="13.5" customHeight="1">
      <c r="B33" s="16">
        <v>364</v>
      </c>
      <c r="C33" s="22" t="s">
        <v>35</v>
      </c>
      <c r="D33" s="16" t="s">
        <v>36</v>
      </c>
      <c r="E33" s="29" t="s">
        <v>37</v>
      </c>
      <c r="F33" s="24"/>
      <c r="H33" s="20">
        <v>1</v>
      </c>
      <c r="I33" s="20">
        <f t="shared" si="0"/>
        <v>61.5</v>
      </c>
      <c r="J33" s="20">
        <f t="shared" si="1"/>
        <v>35.099999999999994</v>
      </c>
      <c r="K33" s="26">
        <f>casut1!B21</f>
        <v>0.6473958333333334</v>
      </c>
      <c r="L33" s="26">
        <f>casut1!C21</f>
        <v>0.6525900900900902</v>
      </c>
    </row>
    <row r="34" spans="2:12" ht="13.5" customHeight="1">
      <c r="B34" s="16">
        <v>354</v>
      </c>
      <c r="C34" s="22" t="s">
        <v>38</v>
      </c>
      <c r="D34" s="16" t="s">
        <v>39</v>
      </c>
      <c r="E34"/>
      <c r="F34" s="22"/>
      <c r="G34" s="19"/>
      <c r="H34" s="20">
        <v>3.4</v>
      </c>
      <c r="I34" s="20">
        <f t="shared" si="0"/>
        <v>64.9</v>
      </c>
      <c r="J34" s="20">
        <f t="shared" si="1"/>
        <v>31.699999999999996</v>
      </c>
      <c r="K34" s="26">
        <f>casut1!B22</f>
        <v>0.6497916666666667</v>
      </c>
      <c r="L34" s="26">
        <f>casut1!C22</f>
        <v>0.6551801801801802</v>
      </c>
    </row>
    <row r="35" spans="2:12" ht="13.5" customHeight="1">
      <c r="B35" s="16">
        <v>515</v>
      </c>
      <c r="C35" s="22" t="s">
        <v>40</v>
      </c>
      <c r="D35" s="16" t="s">
        <v>39</v>
      </c>
      <c r="E35" s="29" t="s">
        <v>41</v>
      </c>
      <c r="F35" s="24"/>
      <c r="G35" s="19"/>
      <c r="H35" s="20">
        <v>2.7</v>
      </c>
      <c r="I35" s="20">
        <f t="shared" si="0"/>
        <v>67.60000000000001</v>
      </c>
      <c r="J35" s="20">
        <f t="shared" si="1"/>
        <v>28.999999999999996</v>
      </c>
      <c r="K35" s="26">
        <f>casut1!B23</f>
        <v>0.6527083333333333</v>
      </c>
      <c r="L35" s="26">
        <f>casut1!C23</f>
        <v>0.6583333333333333</v>
      </c>
    </row>
    <row r="36" spans="2:12" ht="13.5" customHeight="1">
      <c r="B36" s="16">
        <v>475</v>
      </c>
      <c r="C36" s="22" t="s">
        <v>42</v>
      </c>
      <c r="D36" s="16" t="s">
        <v>39</v>
      </c>
      <c r="E36" s="27"/>
      <c r="F36" s="24"/>
      <c r="G36" s="19"/>
      <c r="H36" s="20">
        <v>1.3</v>
      </c>
      <c r="I36" s="20">
        <f t="shared" si="0"/>
        <v>68.9</v>
      </c>
      <c r="J36" s="20">
        <f t="shared" si="1"/>
        <v>27.699999999999996</v>
      </c>
      <c r="K36" s="26">
        <f>casut1!B24</f>
        <v>0.6540625</v>
      </c>
      <c r="L36" s="26">
        <f>casut1!C24</f>
        <v>0.6597972972972973</v>
      </c>
    </row>
    <row r="37" spans="2:12" ht="13.5" customHeight="1">
      <c r="B37" s="16">
        <v>400</v>
      </c>
      <c r="C37" s="22" t="s">
        <v>43</v>
      </c>
      <c r="D37" s="16" t="s">
        <v>44</v>
      </c>
      <c r="E37" s="27"/>
      <c r="F37" s="24"/>
      <c r="H37" s="20">
        <v>2</v>
      </c>
      <c r="I37" s="20">
        <f t="shared" si="0"/>
        <v>70.9</v>
      </c>
      <c r="J37" s="20">
        <f t="shared" si="1"/>
        <v>25.699999999999996</v>
      </c>
      <c r="K37" s="26">
        <f>casut1!B25</f>
        <v>0.6561458333333334</v>
      </c>
      <c r="L37" s="26">
        <f>casut1!C25</f>
        <v>0.6620495495495495</v>
      </c>
    </row>
    <row r="38" spans="2:12" ht="13.5" customHeight="1">
      <c r="B38" s="16">
        <v>300</v>
      </c>
      <c r="C38" s="22" t="s">
        <v>45</v>
      </c>
      <c r="D38" s="16" t="s">
        <v>46</v>
      </c>
      <c r="E38" s="27"/>
      <c r="F38" s="24"/>
      <c r="G38" s="30"/>
      <c r="H38" s="20">
        <v>2</v>
      </c>
      <c r="I38" s="20">
        <f t="shared" si="0"/>
        <v>72.9</v>
      </c>
      <c r="J38" s="20">
        <f t="shared" si="1"/>
        <v>23.699999999999996</v>
      </c>
      <c r="K38" s="26">
        <f>casut1!B26</f>
        <v>0.6572916666666667</v>
      </c>
      <c r="L38" s="26">
        <f>casut1!C26</f>
        <v>0.6632882882882883</v>
      </c>
    </row>
    <row r="39" spans="2:12" ht="13.5" customHeight="1">
      <c r="B39" s="16">
        <v>325</v>
      </c>
      <c r="C39" s="22" t="s">
        <v>47</v>
      </c>
      <c r="D39" s="16" t="s">
        <v>46</v>
      </c>
      <c r="E39" s="27"/>
      <c r="F39" s="22"/>
      <c r="G39" s="19"/>
      <c r="H39" s="20">
        <v>2.7</v>
      </c>
      <c r="I39" s="20">
        <f t="shared" si="0"/>
        <v>75.60000000000001</v>
      </c>
      <c r="J39" s="20">
        <f t="shared" si="1"/>
        <v>20.999999999999996</v>
      </c>
      <c r="K39" s="26">
        <f>casut1!B27</f>
        <v>0.6605208333333333</v>
      </c>
      <c r="L39" s="26">
        <f>casut1!C27</f>
        <v>0.6667792792792793</v>
      </c>
    </row>
    <row r="40" spans="2:12" ht="13.5" customHeight="1">
      <c r="B40" s="16">
        <v>347</v>
      </c>
      <c r="C40" s="22" t="s">
        <v>48</v>
      </c>
      <c r="D40" s="16" t="s">
        <v>49</v>
      </c>
      <c r="E40" s="23"/>
      <c r="F40" s="24"/>
      <c r="G40" s="19" t="s">
        <v>50</v>
      </c>
      <c r="H40" s="20">
        <v>1</v>
      </c>
      <c r="I40" s="20">
        <f t="shared" si="0"/>
        <v>76.60000000000001</v>
      </c>
      <c r="J40" s="20">
        <f t="shared" si="1"/>
        <v>19.999999999999996</v>
      </c>
      <c r="K40" s="26">
        <f>casut1!B28</f>
        <v>0.6615625</v>
      </c>
      <c r="L40" s="26">
        <f>casut1!C28</f>
        <v>0.6679054054054054</v>
      </c>
    </row>
    <row r="41" spans="2:12" ht="13.5" customHeight="1">
      <c r="B41" s="16">
        <v>420</v>
      </c>
      <c r="C41" s="22" t="s">
        <v>51</v>
      </c>
      <c r="D41" s="16" t="s">
        <v>49</v>
      </c>
      <c r="E41" s="29" t="s">
        <v>37</v>
      </c>
      <c r="F41" s="24"/>
      <c r="G41" s="19"/>
      <c r="H41" s="20">
        <v>7</v>
      </c>
      <c r="I41" s="20">
        <f t="shared" si="0"/>
        <v>83.60000000000001</v>
      </c>
      <c r="J41" s="20">
        <f t="shared" si="1"/>
        <v>12.999999999999996</v>
      </c>
      <c r="K41" s="26">
        <f>casut1!B29</f>
        <v>0.6688541666666667</v>
      </c>
      <c r="L41" s="26">
        <f>casut1!C29</f>
        <v>0.6757882882882883</v>
      </c>
    </row>
    <row r="42" spans="2:12" ht="13.5" customHeight="1">
      <c r="B42" s="16">
        <v>405</v>
      </c>
      <c r="C42" s="22" t="s">
        <v>52</v>
      </c>
      <c r="D42" s="16" t="s">
        <v>36</v>
      </c>
      <c r="E42" s="27"/>
      <c r="F42" s="24"/>
      <c r="G42" s="30"/>
      <c r="H42" s="20">
        <v>1</v>
      </c>
      <c r="I42" s="20">
        <f t="shared" si="0"/>
        <v>84.60000000000001</v>
      </c>
      <c r="J42" s="20">
        <f t="shared" si="1"/>
        <v>11.999999999999996</v>
      </c>
      <c r="K42" s="26">
        <f>casut1!B30</f>
        <v>0.6698958333333334</v>
      </c>
      <c r="L42" s="26">
        <f>casut1!C30</f>
        <v>0.6769144144144145</v>
      </c>
    </row>
    <row r="43" spans="2:12" ht="13.5" customHeight="1">
      <c r="B43" s="16">
        <v>624</v>
      </c>
      <c r="C43" s="22" t="s">
        <v>53</v>
      </c>
      <c r="D43" s="16" t="s">
        <v>54</v>
      </c>
      <c r="E43" s="29" t="s">
        <v>41</v>
      </c>
      <c r="F43" s="24"/>
      <c r="G43" s="19"/>
      <c r="H43" s="20">
        <v>8</v>
      </c>
      <c r="I43" s="20">
        <f t="shared" si="0"/>
        <v>92.60000000000001</v>
      </c>
      <c r="J43" s="20">
        <f t="shared" si="1"/>
        <v>3.9999999999999964</v>
      </c>
      <c r="K43" s="26">
        <f>casut1!B31</f>
        <v>0.6782291666666667</v>
      </c>
      <c r="L43" s="26">
        <f>casut1!C31</f>
        <v>0.6859234234234235</v>
      </c>
    </row>
    <row r="44" spans="2:12" ht="13.5" customHeight="1">
      <c r="B44" s="16">
        <v>634</v>
      </c>
      <c r="C44" s="17" t="s">
        <v>55</v>
      </c>
      <c r="D44" s="16" t="s">
        <v>54</v>
      </c>
      <c r="E44" s="19" t="s">
        <v>56</v>
      </c>
      <c r="F44" s="22"/>
      <c r="G44" s="31"/>
      <c r="H44" s="20">
        <v>4</v>
      </c>
      <c r="I44" s="20">
        <f t="shared" si="0"/>
        <v>96.60000000000001</v>
      </c>
      <c r="J44" s="20">
        <f t="shared" si="1"/>
        <v>0</v>
      </c>
      <c r="K44" s="21">
        <f>casut1!B32</f>
        <v>0.6839583333333333</v>
      </c>
      <c r="L44" s="21">
        <f>casut1!C32</f>
        <v>0.6921171171171172</v>
      </c>
    </row>
    <row r="45" spans="2:12" ht="13.5" customHeight="1">
      <c r="B45" s="32"/>
      <c r="C45" s="33"/>
      <c r="D45" s="33"/>
      <c r="E45" s="32"/>
      <c r="F45" s="33"/>
      <c r="G45" s="34"/>
      <c r="H45" s="35"/>
      <c r="I45" s="35"/>
      <c r="J45" s="36"/>
      <c r="K45" s="37"/>
      <c r="L45" s="37"/>
    </row>
    <row r="46" spans="2:12" ht="13.5" customHeight="1">
      <c r="B46" s="38"/>
      <c r="C46" s="39"/>
      <c r="D46" s="39"/>
      <c r="E46" s="38"/>
      <c r="F46" s="39"/>
      <c r="G46" s="40"/>
      <c r="H46" s="41"/>
      <c r="I46" s="41"/>
      <c r="J46" s="42"/>
      <c r="K46" s="43"/>
      <c r="L46" s="43"/>
    </row>
    <row r="47" spans="2:12" ht="13.5" customHeight="1">
      <c r="B47" s="38"/>
      <c r="C47" s="44"/>
      <c r="D47" s="44"/>
      <c r="E47" s="45"/>
      <c r="F47" s="46"/>
      <c r="G47" s="47"/>
      <c r="H47" s="41"/>
      <c r="I47" s="41"/>
      <c r="J47" s="42"/>
      <c r="K47" s="48"/>
      <c r="L47" s="48"/>
    </row>
  </sheetData>
  <sheetProtection selectLockedCells="1" selectUnlockedCells="1"/>
  <mergeCells count="8">
    <mergeCell ref="B1:L1"/>
    <mergeCell ref="B3:L3"/>
    <mergeCell ref="B4:L4"/>
    <mergeCell ref="B6:L6"/>
    <mergeCell ref="B8:L8"/>
    <mergeCell ref="B10:L10"/>
    <mergeCell ref="I12:J12"/>
    <mergeCell ref="K12:L12"/>
  </mergeCells>
  <printOptions/>
  <pageMargins left="0.38263888888888886" right="0.27569444444444446" top="0.20972222222222223" bottom="0.236111111111111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39" zoomScaleNormal="139" workbookViewId="0" topLeftCell="A1">
      <selection activeCell="A36" sqref="A36"/>
    </sheetView>
  </sheetViews>
  <sheetFormatPr defaultColWidth="9.140625" defaultRowHeight="12.75"/>
  <cols>
    <col min="2" max="3" width="11.7109375" style="0" customWidth="1"/>
    <col min="4" max="4" width="11.28125" style="0" customWidth="1"/>
    <col min="6" max="6" width="12.00390625" style="0" customWidth="1"/>
    <col min="7" max="7" width="14.00390625" style="0" customWidth="1"/>
  </cols>
  <sheetData>
    <row r="1" spans="1:7" ht="12.75">
      <c r="A1" s="49">
        <v>0</v>
      </c>
      <c r="B1" s="50">
        <v>0.5833333333333334</v>
      </c>
      <c r="C1" s="50">
        <v>0.5833333333333334</v>
      </c>
      <c r="D1" s="51">
        <v>0</v>
      </c>
      <c r="E1" s="51">
        <v>0</v>
      </c>
      <c r="F1">
        <v>0</v>
      </c>
      <c r="G1">
        <v>0</v>
      </c>
    </row>
    <row r="2" spans="1:9" ht="12.75">
      <c r="A2" s="52">
        <f>casut!I14</f>
        <v>0</v>
      </c>
      <c r="B2" s="53">
        <v>0.5833333333333334</v>
      </c>
      <c r="C2" s="53">
        <v>0.5833333333333334</v>
      </c>
      <c r="D2" s="51">
        <f aca="true" t="shared" si="0" ref="D2:D35">(3600/40)*A2</f>
        <v>0</v>
      </c>
      <c r="E2" s="51">
        <f aca="true" t="shared" si="1" ref="E2:E35">(3600/37)*A2</f>
        <v>0</v>
      </c>
      <c r="F2" s="54">
        <f aca="true" t="shared" si="2" ref="F2:F35">TIME(0,0,D2)</f>
        <v>0</v>
      </c>
      <c r="G2" s="54">
        <f aca="true" t="shared" si="3" ref="G2:G35">TIME(0,0,E2)</f>
        <v>0</v>
      </c>
      <c r="I2" s="50"/>
    </row>
    <row r="3" spans="1:9" ht="12.75">
      <c r="A3" s="52">
        <v>3</v>
      </c>
      <c r="B3" s="53">
        <f aca="true" t="shared" si="4" ref="B3:B32">$B$1+F3</f>
        <v>0.5864583333333334</v>
      </c>
      <c r="C3" s="53">
        <f aca="true" t="shared" si="5" ref="C3:C32">$C$1+G3</f>
        <v>0.5867117117117118</v>
      </c>
      <c r="D3" s="51">
        <f t="shared" si="0"/>
        <v>270</v>
      </c>
      <c r="E3" s="51">
        <f t="shared" si="1"/>
        <v>291.8918918918919</v>
      </c>
      <c r="F3" s="54">
        <f t="shared" si="2"/>
        <v>0.003125</v>
      </c>
      <c r="G3" s="54">
        <f t="shared" si="3"/>
        <v>0.003378378378378378</v>
      </c>
      <c r="I3" s="50"/>
    </row>
    <row r="4" spans="1:9" ht="12.75">
      <c r="A4" s="52">
        <v>8.5</v>
      </c>
      <c r="B4" s="53">
        <f t="shared" si="4"/>
        <v>0.5921875000000001</v>
      </c>
      <c r="C4" s="53">
        <f t="shared" si="5"/>
        <v>0.5929054054054055</v>
      </c>
      <c r="D4" s="51">
        <f t="shared" si="0"/>
        <v>765</v>
      </c>
      <c r="E4" s="51">
        <f t="shared" si="1"/>
        <v>827.027027027027</v>
      </c>
      <c r="F4" s="54">
        <f t="shared" si="2"/>
        <v>0.008854166666666666</v>
      </c>
      <c r="G4" s="54">
        <f t="shared" si="3"/>
        <v>0.009572072072072071</v>
      </c>
      <c r="I4" s="50"/>
    </row>
    <row r="5" spans="1:9" ht="12.75">
      <c r="A5" s="52">
        <v>9.5</v>
      </c>
      <c r="B5" s="53">
        <f t="shared" si="4"/>
        <v>0.5932291666666667</v>
      </c>
      <c r="C5" s="53">
        <f t="shared" si="5"/>
        <v>0.5940315315315315</v>
      </c>
      <c r="D5" s="51">
        <f t="shared" si="0"/>
        <v>855</v>
      </c>
      <c r="E5" s="51">
        <f t="shared" si="1"/>
        <v>924.3243243243243</v>
      </c>
      <c r="F5" s="54">
        <f t="shared" si="2"/>
        <v>0.009895833333333333</v>
      </c>
      <c r="G5" s="54">
        <f t="shared" si="3"/>
        <v>0.010698198198198198</v>
      </c>
      <c r="I5" s="50"/>
    </row>
    <row r="6" spans="1:9" ht="12.75">
      <c r="A6" s="52">
        <v>12.5</v>
      </c>
      <c r="B6" s="53">
        <f t="shared" si="4"/>
        <v>0.5963541666666667</v>
      </c>
      <c r="C6" s="53">
        <f t="shared" si="5"/>
        <v>0.5974099099099099</v>
      </c>
      <c r="D6" s="51">
        <f t="shared" si="0"/>
        <v>1125</v>
      </c>
      <c r="E6" s="51">
        <f t="shared" si="1"/>
        <v>1216.2162162162163</v>
      </c>
      <c r="F6" s="54">
        <f t="shared" si="2"/>
        <v>0.013020833333333334</v>
      </c>
      <c r="G6" s="54">
        <f t="shared" si="3"/>
        <v>0.014076576576576577</v>
      </c>
      <c r="I6" s="50"/>
    </row>
    <row r="7" spans="1:9" ht="12.75">
      <c r="A7" s="52">
        <v>16</v>
      </c>
      <c r="B7" s="53">
        <f t="shared" si="4"/>
        <v>0.6000000000000001</v>
      </c>
      <c r="C7" s="53">
        <f t="shared" si="5"/>
        <v>0.6013513513513514</v>
      </c>
      <c r="D7" s="51">
        <f t="shared" si="0"/>
        <v>1440</v>
      </c>
      <c r="E7" s="51">
        <f t="shared" si="1"/>
        <v>1556.7567567567567</v>
      </c>
      <c r="F7" s="54">
        <f t="shared" si="2"/>
        <v>0.016666666666666666</v>
      </c>
      <c r="G7" s="54">
        <f t="shared" si="3"/>
        <v>0.018018018018018018</v>
      </c>
      <c r="I7" s="50"/>
    </row>
    <row r="8" spans="1:9" ht="12.75">
      <c r="A8" s="52">
        <v>21.5</v>
      </c>
      <c r="B8" s="53">
        <f t="shared" si="4"/>
        <v>0.6057291666666667</v>
      </c>
      <c r="C8" s="53">
        <f t="shared" si="5"/>
        <v>0.607545045045045</v>
      </c>
      <c r="D8" s="51">
        <f t="shared" si="0"/>
        <v>1935</v>
      </c>
      <c r="E8" s="51">
        <f t="shared" si="1"/>
        <v>2091.8918918918916</v>
      </c>
      <c r="F8" s="54">
        <f t="shared" si="2"/>
        <v>0.022395833333333334</v>
      </c>
      <c r="G8" s="54">
        <f t="shared" si="3"/>
        <v>0.024211711711711707</v>
      </c>
      <c r="I8" s="50"/>
    </row>
    <row r="9" spans="1:9" ht="12.75">
      <c r="A9" s="52">
        <v>22.5</v>
      </c>
      <c r="B9" s="53">
        <f t="shared" si="4"/>
        <v>0.6067708333333334</v>
      </c>
      <c r="C9" s="53">
        <f t="shared" si="5"/>
        <v>0.6086711711711712</v>
      </c>
      <c r="D9" s="51">
        <f t="shared" si="0"/>
        <v>2025</v>
      </c>
      <c r="E9" s="51">
        <f t="shared" si="1"/>
        <v>2189.189189189189</v>
      </c>
      <c r="F9" s="54">
        <f t="shared" si="2"/>
        <v>0.0234375</v>
      </c>
      <c r="G9" s="54">
        <f t="shared" si="3"/>
        <v>0.02533783783783784</v>
      </c>
      <c r="I9" s="50"/>
    </row>
    <row r="10" spans="1:9" ht="12.75">
      <c r="A10" s="52">
        <v>25.5</v>
      </c>
      <c r="B10" s="53">
        <f t="shared" si="4"/>
        <v>0.6098958333333334</v>
      </c>
      <c r="C10" s="53">
        <f t="shared" si="5"/>
        <v>0.6120495495495496</v>
      </c>
      <c r="D10" s="51">
        <f t="shared" si="0"/>
        <v>2295</v>
      </c>
      <c r="E10" s="51">
        <f t="shared" si="1"/>
        <v>2481.081081081081</v>
      </c>
      <c r="F10" s="54">
        <f t="shared" si="2"/>
        <v>0.0265625</v>
      </c>
      <c r="G10" s="54">
        <f t="shared" si="3"/>
        <v>0.028716216216216214</v>
      </c>
      <c r="I10" s="50"/>
    </row>
    <row r="11" spans="1:9" ht="12.75">
      <c r="A11" s="52">
        <v>29</v>
      </c>
      <c r="B11" s="53">
        <f t="shared" si="4"/>
        <v>0.6135416666666667</v>
      </c>
      <c r="C11" s="53">
        <f t="shared" si="5"/>
        <v>0.6159909909909911</v>
      </c>
      <c r="D11" s="51">
        <f t="shared" si="0"/>
        <v>2610</v>
      </c>
      <c r="E11" s="51">
        <f t="shared" si="1"/>
        <v>2821.6216216216217</v>
      </c>
      <c r="F11" s="54">
        <f t="shared" si="2"/>
        <v>0.030208333333333334</v>
      </c>
      <c r="G11" s="54">
        <f t="shared" si="3"/>
        <v>0.03265765765765766</v>
      </c>
      <c r="I11" s="50"/>
    </row>
    <row r="12" spans="1:9" ht="12.75">
      <c r="A12" s="52">
        <v>34.5</v>
      </c>
      <c r="B12" s="53">
        <f t="shared" si="4"/>
        <v>0.6192708333333333</v>
      </c>
      <c r="C12" s="53">
        <f t="shared" si="5"/>
        <v>0.6221846846846847</v>
      </c>
      <c r="D12" s="51">
        <f t="shared" si="0"/>
        <v>3105</v>
      </c>
      <c r="E12" s="51">
        <f t="shared" si="1"/>
        <v>3356.7567567567567</v>
      </c>
      <c r="F12" s="54">
        <f t="shared" si="2"/>
        <v>0.0359375</v>
      </c>
      <c r="G12" s="54">
        <f t="shared" si="3"/>
        <v>0.03885135135135135</v>
      </c>
      <c r="I12" s="50"/>
    </row>
    <row r="13" spans="1:9" ht="12.75">
      <c r="A13" s="52">
        <v>35.5</v>
      </c>
      <c r="B13" s="53">
        <f t="shared" si="4"/>
        <v>0.6203125</v>
      </c>
      <c r="C13" s="53">
        <f t="shared" si="5"/>
        <v>0.6233108108108109</v>
      </c>
      <c r="D13" s="51">
        <f t="shared" si="0"/>
        <v>3195</v>
      </c>
      <c r="E13" s="51">
        <f t="shared" si="1"/>
        <v>3454.0540540540537</v>
      </c>
      <c r="F13" s="54">
        <f t="shared" si="2"/>
        <v>0.03697916666666667</v>
      </c>
      <c r="G13" s="54">
        <f t="shared" si="3"/>
        <v>0.03997747747747747</v>
      </c>
      <c r="I13" s="50"/>
    </row>
    <row r="14" spans="1:9" ht="12.75">
      <c r="A14" s="52">
        <v>38.5</v>
      </c>
      <c r="B14" s="53">
        <f t="shared" si="4"/>
        <v>0.6234375000000001</v>
      </c>
      <c r="C14" s="53">
        <f t="shared" si="5"/>
        <v>0.6266891891891893</v>
      </c>
      <c r="D14" s="51">
        <f t="shared" si="0"/>
        <v>3465</v>
      </c>
      <c r="E14" s="51">
        <f t="shared" si="1"/>
        <v>3745.945945945946</v>
      </c>
      <c r="F14" s="54">
        <f t="shared" si="2"/>
        <v>0.04010416666666667</v>
      </c>
      <c r="G14" s="54">
        <f t="shared" si="3"/>
        <v>0.04335585585585586</v>
      </c>
      <c r="I14" s="50"/>
    </row>
    <row r="15" spans="1:9" ht="12.75">
      <c r="A15" s="52">
        <v>42</v>
      </c>
      <c r="B15" s="53">
        <f t="shared" si="4"/>
        <v>0.6270833333333333</v>
      </c>
      <c r="C15" s="53">
        <f t="shared" si="5"/>
        <v>0.6306306306306306</v>
      </c>
      <c r="D15" s="51">
        <f t="shared" si="0"/>
        <v>3780</v>
      </c>
      <c r="E15" s="51">
        <f t="shared" si="1"/>
        <v>4086.4864864864862</v>
      </c>
      <c r="F15" s="54">
        <f t="shared" si="2"/>
        <v>0.04375</v>
      </c>
      <c r="G15" s="54">
        <f t="shared" si="3"/>
        <v>0.04729729729729729</v>
      </c>
      <c r="I15" s="50"/>
    </row>
    <row r="16" spans="1:7" ht="12.75">
      <c r="A16" s="52">
        <v>47.5</v>
      </c>
      <c r="B16" s="53">
        <f t="shared" si="4"/>
        <v>0.6328125</v>
      </c>
      <c r="C16" s="53">
        <f t="shared" si="5"/>
        <v>0.6368243243243243</v>
      </c>
      <c r="D16" s="51">
        <f t="shared" si="0"/>
        <v>4275</v>
      </c>
      <c r="E16" s="51">
        <f t="shared" si="1"/>
        <v>4621.621621621622</v>
      </c>
      <c r="F16" s="54">
        <f t="shared" si="2"/>
        <v>0.049479166666666664</v>
      </c>
      <c r="G16" s="54">
        <f t="shared" si="3"/>
        <v>0.05349099099099099</v>
      </c>
    </row>
    <row r="17" spans="1:7" ht="12.75">
      <c r="A17" s="52">
        <v>48.5</v>
      </c>
      <c r="B17" s="53">
        <f t="shared" si="4"/>
        <v>0.6338541666666667</v>
      </c>
      <c r="C17" s="53">
        <f t="shared" si="5"/>
        <v>0.6379504504504505</v>
      </c>
      <c r="D17" s="51">
        <f t="shared" si="0"/>
        <v>4365</v>
      </c>
      <c r="E17" s="51">
        <f t="shared" si="1"/>
        <v>4718.918918918918</v>
      </c>
      <c r="F17" s="54">
        <f t="shared" si="2"/>
        <v>0.050520833333333334</v>
      </c>
      <c r="G17" s="54">
        <f t="shared" si="3"/>
        <v>0.05461711711711711</v>
      </c>
    </row>
    <row r="18" spans="1:7" ht="12.75">
      <c r="A18" s="52">
        <v>51.5</v>
      </c>
      <c r="B18" s="53">
        <f t="shared" si="4"/>
        <v>0.6369791666666667</v>
      </c>
      <c r="C18" s="53">
        <f t="shared" si="5"/>
        <v>0.6413288288288289</v>
      </c>
      <c r="D18" s="51">
        <f t="shared" si="0"/>
        <v>4635</v>
      </c>
      <c r="E18" s="51">
        <f t="shared" si="1"/>
        <v>5010.810810810811</v>
      </c>
      <c r="F18" s="54">
        <f t="shared" si="2"/>
        <v>0.05364583333333333</v>
      </c>
      <c r="G18" s="54">
        <f t="shared" si="3"/>
        <v>0.05799549549549549</v>
      </c>
    </row>
    <row r="19" spans="1:7" ht="12.75">
      <c r="A19" s="52">
        <v>55</v>
      </c>
      <c r="B19" s="53">
        <f t="shared" si="4"/>
        <v>0.640625</v>
      </c>
      <c r="C19" s="53">
        <f t="shared" si="5"/>
        <v>0.6452702702702703</v>
      </c>
      <c r="D19" s="51">
        <f t="shared" si="0"/>
        <v>4950</v>
      </c>
      <c r="E19" s="51">
        <f t="shared" si="1"/>
        <v>5351.351351351351</v>
      </c>
      <c r="F19" s="54">
        <f t="shared" si="2"/>
        <v>0.057291666666666664</v>
      </c>
      <c r="G19" s="54">
        <f t="shared" si="3"/>
        <v>0.06193693693693693</v>
      </c>
    </row>
    <row r="20" spans="1:7" ht="12.75">
      <c r="A20" s="52">
        <v>60.5</v>
      </c>
      <c r="B20" s="53">
        <f t="shared" si="4"/>
        <v>0.6463541666666667</v>
      </c>
      <c r="C20" s="53">
        <f t="shared" si="5"/>
        <v>0.651463963963964</v>
      </c>
      <c r="D20" s="51">
        <f t="shared" si="0"/>
        <v>5445</v>
      </c>
      <c r="E20" s="51">
        <f t="shared" si="1"/>
        <v>5886.486486486486</v>
      </c>
      <c r="F20" s="54">
        <f t="shared" si="2"/>
        <v>0.06302083333333333</v>
      </c>
      <c r="G20" s="54">
        <f t="shared" si="3"/>
        <v>0.06813063063063063</v>
      </c>
    </row>
    <row r="21" spans="1:7" ht="12.75">
      <c r="A21" s="52">
        <v>61.5</v>
      </c>
      <c r="B21" s="53">
        <f t="shared" si="4"/>
        <v>0.6473958333333334</v>
      </c>
      <c r="C21" s="53">
        <f t="shared" si="5"/>
        <v>0.6525900900900902</v>
      </c>
      <c r="D21" s="51">
        <f t="shared" si="0"/>
        <v>5535</v>
      </c>
      <c r="E21" s="51">
        <f t="shared" si="1"/>
        <v>5983.783783783783</v>
      </c>
      <c r="F21" s="54">
        <f t="shared" si="2"/>
        <v>0.0640625</v>
      </c>
      <c r="G21" s="54">
        <f t="shared" si="3"/>
        <v>0.06925675675675676</v>
      </c>
    </row>
    <row r="22" spans="1:7" ht="12.75">
      <c r="A22" s="52">
        <v>63.8</v>
      </c>
      <c r="B22" s="53">
        <f t="shared" si="4"/>
        <v>0.6497916666666667</v>
      </c>
      <c r="C22" s="53">
        <f t="shared" si="5"/>
        <v>0.6551801801801802</v>
      </c>
      <c r="D22" s="51">
        <f t="shared" si="0"/>
        <v>5742</v>
      </c>
      <c r="E22" s="51">
        <f t="shared" si="1"/>
        <v>6207.567567567567</v>
      </c>
      <c r="F22" s="54">
        <f t="shared" si="2"/>
        <v>0.06645833333333333</v>
      </c>
      <c r="G22" s="54">
        <f t="shared" si="3"/>
        <v>0.07184684684684683</v>
      </c>
    </row>
    <row r="23" spans="1:7" ht="12.75">
      <c r="A23" s="52">
        <v>66.6</v>
      </c>
      <c r="B23" s="53">
        <f t="shared" si="4"/>
        <v>0.6527083333333333</v>
      </c>
      <c r="C23" s="53">
        <f t="shared" si="5"/>
        <v>0.6583333333333333</v>
      </c>
      <c r="D23" s="51">
        <f t="shared" si="0"/>
        <v>5993.999999999999</v>
      </c>
      <c r="E23" s="51">
        <f t="shared" si="1"/>
        <v>6479.999999999999</v>
      </c>
      <c r="F23" s="54">
        <f t="shared" si="2"/>
        <v>0.06937499999999999</v>
      </c>
      <c r="G23" s="54">
        <f t="shared" si="3"/>
        <v>0.07499999999999998</v>
      </c>
    </row>
    <row r="24" spans="1:7" ht="12.75">
      <c r="A24" s="52">
        <v>67.9</v>
      </c>
      <c r="B24" s="53">
        <f t="shared" si="4"/>
        <v>0.6540625</v>
      </c>
      <c r="C24" s="53">
        <f t="shared" si="5"/>
        <v>0.6597972972972973</v>
      </c>
      <c r="D24" s="51">
        <f t="shared" si="0"/>
        <v>6111.000000000001</v>
      </c>
      <c r="E24" s="51">
        <f t="shared" si="1"/>
        <v>6606.486486486487</v>
      </c>
      <c r="F24" s="54">
        <f t="shared" si="2"/>
        <v>0.07072916666666668</v>
      </c>
      <c r="G24" s="54">
        <f t="shared" si="3"/>
        <v>0.07646396396396396</v>
      </c>
    </row>
    <row r="25" spans="1:7" ht="12.75">
      <c r="A25" s="52">
        <v>69.9</v>
      </c>
      <c r="B25" s="53">
        <f t="shared" si="4"/>
        <v>0.6561458333333334</v>
      </c>
      <c r="C25" s="53">
        <f t="shared" si="5"/>
        <v>0.6620495495495495</v>
      </c>
      <c r="D25" s="51">
        <f t="shared" si="0"/>
        <v>6291.000000000001</v>
      </c>
      <c r="E25" s="51">
        <f t="shared" si="1"/>
        <v>6801.081081081081</v>
      </c>
      <c r="F25" s="54">
        <f t="shared" si="2"/>
        <v>0.07281250000000002</v>
      </c>
      <c r="G25" s="54">
        <f t="shared" si="3"/>
        <v>0.07871621621621622</v>
      </c>
    </row>
    <row r="26" spans="1:7" ht="12.75">
      <c r="A26" s="52">
        <v>71</v>
      </c>
      <c r="B26" s="53">
        <f t="shared" si="4"/>
        <v>0.6572916666666667</v>
      </c>
      <c r="C26" s="53">
        <f t="shared" si="5"/>
        <v>0.6632882882882883</v>
      </c>
      <c r="D26" s="51">
        <f t="shared" si="0"/>
        <v>6390</v>
      </c>
      <c r="E26" s="51">
        <f t="shared" si="1"/>
        <v>6908.108108108107</v>
      </c>
      <c r="F26" s="54">
        <f t="shared" si="2"/>
        <v>0.07395833333333333</v>
      </c>
      <c r="G26" s="54">
        <f t="shared" si="3"/>
        <v>0.07995495495495494</v>
      </c>
    </row>
    <row r="27" spans="1:7" ht="12.75">
      <c r="A27" s="52">
        <v>74.1</v>
      </c>
      <c r="B27" s="53">
        <f t="shared" si="4"/>
        <v>0.6605208333333333</v>
      </c>
      <c r="C27" s="53">
        <f t="shared" si="5"/>
        <v>0.6667792792792793</v>
      </c>
      <c r="D27" s="51">
        <f t="shared" si="0"/>
        <v>6668.999999999999</v>
      </c>
      <c r="E27" s="51">
        <f t="shared" si="1"/>
        <v>7209.729729729729</v>
      </c>
      <c r="F27" s="54">
        <f t="shared" si="2"/>
        <v>0.07718749999999999</v>
      </c>
      <c r="G27" s="54">
        <f t="shared" si="3"/>
        <v>0.08344594594594594</v>
      </c>
    </row>
    <row r="28" spans="1:7" ht="12.75">
      <c r="A28" s="52">
        <v>75.1</v>
      </c>
      <c r="B28" s="53">
        <f t="shared" si="4"/>
        <v>0.6615625</v>
      </c>
      <c r="C28" s="53">
        <f t="shared" si="5"/>
        <v>0.6679054054054054</v>
      </c>
      <c r="D28" s="51">
        <f t="shared" si="0"/>
        <v>6758.999999999999</v>
      </c>
      <c r="E28" s="51">
        <f t="shared" si="1"/>
        <v>7307.027027027026</v>
      </c>
      <c r="F28" s="54">
        <f t="shared" si="2"/>
        <v>0.07822916666666666</v>
      </c>
      <c r="G28" s="54">
        <f t="shared" si="3"/>
        <v>0.08457207207207205</v>
      </c>
    </row>
    <row r="29" spans="1:7" ht="12.75">
      <c r="A29" s="52">
        <v>82.1</v>
      </c>
      <c r="B29" s="53">
        <f t="shared" si="4"/>
        <v>0.6688541666666667</v>
      </c>
      <c r="C29" s="53">
        <f t="shared" si="5"/>
        <v>0.6757882882882883</v>
      </c>
      <c r="D29" s="51">
        <f t="shared" si="0"/>
        <v>7388.999999999999</v>
      </c>
      <c r="E29" s="51">
        <f t="shared" si="1"/>
        <v>7988.108108108107</v>
      </c>
      <c r="F29" s="54">
        <f t="shared" si="2"/>
        <v>0.08552083333333332</v>
      </c>
      <c r="G29" s="54">
        <f t="shared" si="3"/>
        <v>0.09245495495495494</v>
      </c>
    </row>
    <row r="30" spans="1:7" ht="12.75">
      <c r="A30" s="52">
        <v>83.1</v>
      </c>
      <c r="B30" s="53">
        <f t="shared" si="4"/>
        <v>0.6698958333333334</v>
      </c>
      <c r="C30" s="53">
        <f t="shared" si="5"/>
        <v>0.6769144144144145</v>
      </c>
      <c r="D30" s="51">
        <f t="shared" si="0"/>
        <v>7478.999999999999</v>
      </c>
      <c r="E30" s="51">
        <f t="shared" si="1"/>
        <v>8085.405405405404</v>
      </c>
      <c r="F30" s="54">
        <f t="shared" si="2"/>
        <v>0.08656249999999999</v>
      </c>
      <c r="G30" s="54">
        <f t="shared" si="3"/>
        <v>0.09358108108108107</v>
      </c>
    </row>
    <row r="31" spans="1:7" ht="12.75">
      <c r="A31" s="52">
        <v>91.1</v>
      </c>
      <c r="B31" s="53">
        <f t="shared" si="4"/>
        <v>0.6782291666666667</v>
      </c>
      <c r="C31" s="53">
        <f t="shared" si="5"/>
        <v>0.6859234234234235</v>
      </c>
      <c r="D31" s="51">
        <f t="shared" si="0"/>
        <v>8199</v>
      </c>
      <c r="E31" s="51">
        <f t="shared" si="1"/>
        <v>8863.783783783783</v>
      </c>
      <c r="F31" s="54">
        <f t="shared" si="2"/>
        <v>0.09489583333333333</v>
      </c>
      <c r="G31" s="54">
        <f t="shared" si="3"/>
        <v>0.10259009009009008</v>
      </c>
    </row>
    <row r="32" spans="1:7" ht="12.75">
      <c r="A32" s="52">
        <v>96.6</v>
      </c>
      <c r="B32" s="53">
        <f t="shared" si="4"/>
        <v>0.6839583333333333</v>
      </c>
      <c r="C32" s="53">
        <f t="shared" si="5"/>
        <v>0.6921171171171172</v>
      </c>
      <c r="D32" s="51">
        <f t="shared" si="0"/>
        <v>8694</v>
      </c>
      <c r="E32" s="51">
        <f t="shared" si="1"/>
        <v>9398.918918918918</v>
      </c>
      <c r="F32" s="54">
        <f t="shared" si="2"/>
        <v>0.100625</v>
      </c>
      <c r="G32" s="54">
        <f t="shared" si="3"/>
        <v>0.10878378378378378</v>
      </c>
    </row>
    <row r="33" spans="1:7" ht="12.75">
      <c r="A33" s="52"/>
      <c r="B33" s="53"/>
      <c r="C33" s="53"/>
      <c r="D33" s="51">
        <f t="shared" si="0"/>
        <v>0</v>
      </c>
      <c r="E33" s="51">
        <f t="shared" si="1"/>
        <v>0</v>
      </c>
      <c r="F33" s="54">
        <f t="shared" si="2"/>
        <v>0</v>
      </c>
      <c r="G33" s="55">
        <f t="shared" si="3"/>
        <v>0</v>
      </c>
    </row>
    <row r="34" spans="1:7" ht="12.75">
      <c r="A34" s="52"/>
      <c r="B34" s="53"/>
      <c r="C34" s="53"/>
      <c r="D34" s="51">
        <f t="shared" si="0"/>
        <v>0</v>
      </c>
      <c r="E34" s="51">
        <f t="shared" si="1"/>
        <v>0</v>
      </c>
      <c r="F34" s="54">
        <f t="shared" si="2"/>
        <v>0</v>
      </c>
      <c r="G34" s="55">
        <f t="shared" si="3"/>
        <v>0</v>
      </c>
    </row>
    <row r="35" spans="1:7" ht="12.75">
      <c r="A35" s="52"/>
      <c r="B35" s="53"/>
      <c r="C35" s="53"/>
      <c r="D35" s="51">
        <f t="shared" si="0"/>
        <v>0</v>
      </c>
      <c r="E35" s="51">
        <f t="shared" si="1"/>
        <v>0</v>
      </c>
      <c r="F35" s="54">
        <f t="shared" si="2"/>
        <v>0</v>
      </c>
      <c r="G35" s="55">
        <f t="shared" si="3"/>
        <v>0</v>
      </c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Gilberto Pittarella</cp:lastModifiedBy>
  <cp:lastPrinted>2017-04-19T06:34:38Z</cp:lastPrinted>
  <dcterms:modified xsi:type="dcterms:W3CDTF">2017-05-11T15:31:07Z</dcterms:modified>
  <cp:category/>
  <cp:version/>
  <cp:contentType/>
  <cp:contentStatus/>
  <cp:revision>2</cp:revision>
</cp:coreProperties>
</file>